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060"/>
  </bookViews>
  <sheets>
    <sheet name="Przedmiar" sheetId="3" r:id="rId1"/>
  </sheets>
  <calcPr calcId="145621"/>
</workbook>
</file>

<file path=xl/calcChain.xml><?xml version="1.0" encoding="utf-8"?>
<calcChain xmlns="http://schemas.openxmlformats.org/spreadsheetml/2006/main">
  <c r="B35" i="3" l="1"/>
  <c r="B34" i="3"/>
  <c r="F28" i="3" l="1"/>
  <c r="B51" i="3" l="1"/>
  <c r="B52" i="3" s="1"/>
  <c r="B32" i="3"/>
  <c r="F61" i="3" l="1"/>
  <c r="F57" i="3"/>
  <c r="B44" i="3" l="1"/>
  <c r="B45" i="3" s="1"/>
  <c r="B48" i="3" s="1"/>
  <c r="B33" i="3"/>
</calcChain>
</file>

<file path=xl/sharedStrings.xml><?xml version="1.0" encoding="utf-8"?>
<sst xmlns="http://schemas.openxmlformats.org/spreadsheetml/2006/main" count="152" uniqueCount="83">
  <si>
    <t>PRZEDMIAR  ROBÓT   PR</t>
  </si>
  <si>
    <t>Lp.</t>
  </si>
  <si>
    <t>Kod / STWiORB</t>
  </si>
  <si>
    <t>Wyszczególnienie</t>
  </si>
  <si>
    <t>Jednostka</t>
  </si>
  <si>
    <t>Ilość</t>
  </si>
  <si>
    <t>Cena jednostkowa, PLN</t>
  </si>
  <si>
    <t>Wartość netto  [PLN]</t>
  </si>
  <si>
    <t>m</t>
  </si>
  <si>
    <t>kpl</t>
  </si>
  <si>
    <t>m2</t>
  </si>
  <si>
    <t>szt</t>
  </si>
  <si>
    <t>ryczałt</t>
  </si>
  <si>
    <t>I. WYMAGANIA OGÓLNE</t>
  </si>
  <si>
    <t>ST-00</t>
  </si>
  <si>
    <t>Ubezpieczenia i gwarancje</t>
  </si>
  <si>
    <t>ST-01</t>
  </si>
  <si>
    <t xml:space="preserve">Dokumenty Wykonawcy </t>
  </si>
  <si>
    <t>Kompletna Dokumentacja Powykonawcza</t>
  </si>
  <si>
    <t>Urządzenie Zaplecza Budowy</t>
  </si>
  <si>
    <t>Utrzymanie Zaplecza Budowy</t>
  </si>
  <si>
    <t>Likwidacja Zaplecza Budowy</t>
  </si>
  <si>
    <t>Zmiana organizacji ruchu na czas Robót wraz z projektem</t>
  </si>
  <si>
    <t>ST-02</t>
  </si>
  <si>
    <t>ST-04</t>
  </si>
  <si>
    <t>ST-05</t>
  </si>
  <si>
    <t>ST-03</t>
  </si>
  <si>
    <t>Zadanie pn.  Budowa sieci wodociągowej i kanalizacji sanitarnej w Góra Burgałowska, ul. Granitowa w Żywcu - zadanie 6</t>
  </si>
  <si>
    <t>Roboty kwalifikowane</t>
  </si>
  <si>
    <t>II KANALIZACJA SANITARNA -  roboty budowlano-montażowe</t>
  </si>
  <si>
    <t xml:space="preserve">III.SIEĆ WODOCIĄGOWA - roboty budowlano-montażowe </t>
  </si>
  <si>
    <t>II.2 Budowa kanalizacja sanitarna grawitacyjna (CPV: 45231300-8)</t>
  </si>
  <si>
    <t>IV WYMAGANIA OGÓLNE</t>
  </si>
  <si>
    <t>V Przyłącza kanalizacyjne</t>
  </si>
  <si>
    <t>VI Przyłącza wodociągowe</t>
  </si>
  <si>
    <t>Roboty niekwalifikowane (działki prywatne)</t>
  </si>
  <si>
    <t>Prace geodezyjne (sieć)</t>
  </si>
  <si>
    <t>Montaż studni kanalizacyjnych PVC, śr. 425 mm</t>
  </si>
  <si>
    <t>m3</t>
  </si>
  <si>
    <t>Wymiana gruntu pod drogi z zagęszczeniem</t>
  </si>
  <si>
    <t>Odtworzenie terenów zielonych o nawierzchni trawiastej (humus z odzysku)</t>
  </si>
  <si>
    <t>II.4 Odtworzenie nawierzchni (CPV: 45233140-2)</t>
  </si>
  <si>
    <t>Frezowanie nawierzchni bitumicznej o grubości 5 cm z wywozem materiału</t>
  </si>
  <si>
    <t>Prace geodezyjne (przyłącza)</t>
  </si>
  <si>
    <t>VII Przyłącze wod-kan w jednym wykopie</t>
  </si>
  <si>
    <t>Ułożenie rurociągów w rur PE100 RC, , DN40x3,7 mm</t>
  </si>
  <si>
    <t>II.3 Budowa przykanalików (CPV: 45231300-8)</t>
  </si>
  <si>
    <t>II.1 Przygotowanie terenu budowy (CPV: 45100000-8, 45112100-6)</t>
  </si>
  <si>
    <t>III.3 Budowa przyłączy wodociągowych (CPV: 45231300-8)</t>
  </si>
  <si>
    <t>Likwidacja szamb</t>
  </si>
  <si>
    <t>szt.</t>
  </si>
  <si>
    <t>ST-03, ST-04</t>
  </si>
  <si>
    <t>Przełączenie do nowej sieci  budynku ul. Góra Burgałowska 2 wraz z zabudową zasuwy na przyłączu</t>
  </si>
  <si>
    <t>Montaż studni wodomierzowej fi1000mm wraz z zestawem wodomierzowym</t>
  </si>
  <si>
    <t>kpl.</t>
  </si>
  <si>
    <t>Montaż przewodów kanalizacyjnych grawitacyjnych, studni rewizyjnych oraz kanałów bocznych metodą wykopową - wszystkie prace z tym związane, w tym między innymi: robotami ziemnymi, ze wszystkimi robotami rozbiórkowymi (w tym demontaż i przebudowa kolidujących przewodów, urządzeń, armatury), pracami montażowymi (wszystkie niezbędne kształtki połączeniowe, połaczenie z istniejącą instalacją), z zabezpieczeniem wykopu, odwodnieniem, wykonaniem robót ziemnych jak ( podsypki, obsypki oraz zasypki, zagęszczeniem gruntu), badaniami, próbami pomontażowymi, zabezpieczeniem instalacji i obiektów towarzyszących, na czas prowadzenie robót - umożliwienie dostępu do posesji ich właścicielom, oznakowanie terenu budowy - tablice informacyjne.</t>
  </si>
  <si>
    <t>Montaż przewodów wodociągowych wraz z armaturą wodociągową oraz odcinków bocznych metodą wykopową - wszystkie prace z tym związane, w tym między innymi: robotami ziemnymi, ze wszystkimi robotami rozbiórkowymi (w tym demontaż i przebudowa kolidujących przewodów, urządzeń, armatury), pracami montażowymi (wszystkie niezbędne kształtki połączeniowe, montaż zestawu wodomierzowego, połączenie z istniejącą instalacją), bloki oporowe, z zabezpieczeniem wykopu, odwodnieniem, wykonaniem robót ziemnych (jak podsypki, obsypki oraz zasypki, zagęszczeniem gruntu), badaniami, próbami pomontażowymi, dezynfekcją sieci, płukaniem, oznakowaniem trasy rurociągów, zabezpieczeniem instalacji i obiektów towarzyszących, na czas prowadzenie robót - umożliwienie dostępu do posesji ich właścicielom, oznakowanie terenu budowy - tablice informacyjne.</t>
  </si>
  <si>
    <t>Mechaniczna rozbiórka nawierzchni bitumicznj o gr. 5 cm z wywozem materiału</t>
  </si>
  <si>
    <t>Montaż studni rewizyjnych żelbetowych o śr. 1000 mm, wraz z niezbednymi robotami towarzyszacymi</t>
  </si>
  <si>
    <t>Montaż studni rewizyjnych żelbetowycho śr. 1200 mm, wraz z niezbednymi robotami towarzyszącymi</t>
  </si>
  <si>
    <t>Montaż studni rewizyjnych z tworzywa sztucznego o śr. 600 mm, wraz z niezbednymi robotami towarzyszącymi</t>
  </si>
  <si>
    <t>Montaż studni kanalizacyjnych PVC, śr. 425 mm, wraz z niezbędnymi robotami towarzyszącymi</t>
  </si>
  <si>
    <t>Montaż rurociągu fi 110mm PE metodą przewiertu sterowanego wraz z niezbędnymi robotami towarzyszacymi</t>
  </si>
  <si>
    <t>Wykonanie warstwy podbudowy z kruszyw łamanych 0/63mm  - warstwa dolna gr. 30 cm</t>
  </si>
  <si>
    <t>Wykonanie warstwy podbudowy z kruszyw łamanych 0/31,5mm -  warstwa górna gr. 20 cm</t>
  </si>
  <si>
    <t xml:space="preserve">Dostawa i montaż zasuw na przyłączach </t>
  </si>
  <si>
    <t>Kanały grawitacyjne z rur i kształtek kanalizacyjnych PVC o średnicy Dz 200mm, łączonych na wcisk, wraz z niezbędnymi robotami towarzyszącymi, w tym m.in. robotami ziemnymi, montażem i osprzetem, odwodnieniem wykopów, próbą szczelności, inspekcja telewizyjną</t>
  </si>
  <si>
    <t>Kanały grawitacyjne z rur i kształtek kanalizacyjnych PVC o średnicy Dz160mm, łączonych na wcisk, wraz z niezbednymi robotami towarzyszącymi, w tym m.in. robotami ziemnymi, montażem i osprzętem, odwodnieniem wykopów, próbą szczelnosci, inspekcją telewizyjną</t>
  </si>
  <si>
    <t>III.1 Budowa sieci wodociągowej (CPV: 45231300-8)</t>
  </si>
  <si>
    <t>Sieć wodociągowa z rur polietylenowych PEHD o średnicy Dz110mm, z niezbednymi robotami towarzyszacymi, w tym m.in. Robotami ziemnymi, odwodnieniem, montażem i osprzętem, próbą szczelności, dezynfekcją, płukaniem i oznakowaniem taśmą</t>
  </si>
  <si>
    <t>Sieć wodociągowa z rur polietylenowych PEHD o średnicy Dz90mm, z niezbednymi robotami towarzyszacymi, w tym m.in. Robotami ziemnymi, odwodnieniem, montażem i osprzętem, próbą szczelności, dezynfekcją, płukaniem i oznakowaniem taśmą</t>
  </si>
  <si>
    <t>Przyłącze wodociągowe z rur polietylenowych PEHD o średnicy Dz63mm, z niezbednymi robotami towarzyszacymi, w tym m.in. robotami ziemnymi, odwodnieniem, montażem i osprzętem, próbą szczelności, dezynfekcją, płukaniem i oznakowaniem taśmą</t>
  </si>
  <si>
    <t>Ułożenie kanałów z rur PVC, śr. 160 mm wraz z przywróceniem terenu do stanu pierwotnego</t>
  </si>
  <si>
    <t>Ułożenie rurociągów w rur PE100 RC,  DN40x3,7 mm wraz z przywróceniem terenu do stanu pierwotnego</t>
  </si>
  <si>
    <t>Wykonanie przyłącza wodociągowego z rur PE100 RC DN40x3,7 mm i przyłącza kanalizacyjnego z rur PVC, śr. 160 mm w jednym wykopie wraz z wraz z przywróceniem terenu do stanu pierwotnego</t>
  </si>
  <si>
    <t>Dostawa i montaż zasuw kołnierzowych z żeliwa sferoidalnego, z obudową DN100 mm</t>
  </si>
  <si>
    <t>Dostawa i montaż hydrantów p.pożarowych naziemnych DN80 z zasuwą odcinającą i skrzynką do zasuw DN80</t>
  </si>
  <si>
    <t>Dostawa i montaż kompletnego zestawu wodomierzowego (wodomierz DN20)</t>
  </si>
  <si>
    <t>Odtworzenie nawierzchni chodnika z kostki betonowej  8cm</t>
  </si>
  <si>
    <t>Wykonanie nawierzchni z betonu asfaltowego AC16W (warstwa wiążąca) gr. 8 cm</t>
  </si>
  <si>
    <t>Wykonanie nawierzchni z betonu asfaltowego AC11S (warstwa ścieralna) gr. 4 cm</t>
  </si>
  <si>
    <t>Wykonanie warstwy podbudowy z kruszyw łamanych 0/63mm  - warstwa dolna gr. 10 cm</t>
  </si>
  <si>
    <t>Wykonanie warstwy podbudowy z kruszyw łamanych 0/31,5mm -  warstwa górna gr. 15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</si>
</sst>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1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kroj"/>
      <charset val="238"/>
    </font>
    <font>
      <sz val="10"/>
      <name val="kroj"/>
      <charset val="238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" fillId="0" borderId="0"/>
  </cellStyleXfs>
  <cellXfs count="61">
    <xf numFmtId="0" fontId="0" fillId="0" borderId="0" xfId="0"/>
    <xf numFmtId="0" fontId="5" fillId="0" borderId="0" xfId="2" applyNumberFormat="1" applyFont="1" applyAlignment="1">
      <alignment horizontal="left" vertical="center"/>
    </xf>
    <xf numFmtId="0" fontId="3" fillId="0" borderId="0" xfId="1" applyFont="1" applyAlignment="1">
      <alignment horizontal="left" vertical="center" wrapText="1"/>
    </xf>
    <xf numFmtId="0" fontId="6" fillId="0" borderId="0" xfId="1" applyFont="1" applyAlignment="1"/>
    <xf numFmtId="0" fontId="7" fillId="2" borderId="1" xfId="2" applyNumberFormat="1" applyFont="1" applyFill="1" applyBorder="1" applyAlignment="1">
      <alignment horizontal="center" vertical="center"/>
    </xf>
    <xf numFmtId="0" fontId="7" fillId="2" borderId="1" xfId="2" applyNumberFormat="1" applyFont="1" applyFill="1" applyBorder="1" applyAlignment="1">
      <alignment horizontal="center" vertical="center" wrapText="1"/>
    </xf>
    <xf numFmtId="2" fontId="7" fillId="2" borderId="1" xfId="2" applyNumberFormat="1" applyFont="1" applyFill="1" applyBorder="1" applyAlignment="1">
      <alignment horizontal="center" vertical="center" wrapText="1"/>
    </xf>
    <xf numFmtId="43" fontId="7" fillId="2" borderId="1" xfId="2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9" fillId="0" borderId="1" xfId="3" applyNumberFormat="1" applyFont="1" applyFill="1" applyBorder="1" applyAlignment="1">
      <alignment horizontal="center" vertical="center" wrapText="1"/>
    </xf>
    <xf numFmtId="0" fontId="6" fillId="0" borderId="0" xfId="1" applyFont="1" applyAlignment="1">
      <alignment wrapText="1"/>
    </xf>
    <xf numFmtId="0" fontId="6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43" fontId="6" fillId="0" borderId="1" xfId="3" applyFont="1" applyFill="1" applyBorder="1" applyAlignment="1">
      <alignment horizontal="left" vertical="center" wrapText="1"/>
    </xf>
    <xf numFmtId="43" fontId="8" fillId="0" borderId="0" xfId="3" applyFont="1" applyFill="1" applyBorder="1" applyAlignment="1">
      <alignment vertical="center" wrapText="1"/>
    </xf>
    <xf numFmtId="0" fontId="3" fillId="0" borderId="0" xfId="1" applyFont="1" applyFill="1" applyAlignment="1">
      <alignment horizontal="center" vertical="center" wrapText="1"/>
    </xf>
    <xf numFmtId="0" fontId="6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6" fillId="0" borderId="0" xfId="1" applyFont="1" applyAlignment="1">
      <alignment vertical="center"/>
    </xf>
    <xf numFmtId="0" fontId="10" fillId="0" borderId="1" xfId="0" applyFont="1" applyBorder="1" applyAlignment="1">
      <alignment wrapText="1"/>
    </xf>
    <xf numFmtId="0" fontId="10" fillId="0" borderId="1" xfId="0" applyFont="1" applyBorder="1"/>
    <xf numFmtId="0" fontId="10" fillId="0" borderId="0" xfId="0" applyFont="1" applyBorder="1"/>
    <xf numFmtId="0" fontId="10" fillId="0" borderId="0" xfId="0" applyFont="1"/>
    <xf numFmtId="0" fontId="2" fillId="0" borderId="0" xfId="1" applyFont="1" applyAlignment="1">
      <alignment vertical="center"/>
    </xf>
    <xf numFmtId="0" fontId="2" fillId="0" borderId="0" xfId="1" applyFont="1" applyAlignment="1">
      <alignment wrapText="1"/>
    </xf>
    <xf numFmtId="0" fontId="2" fillId="0" borderId="0" xfId="1" applyFont="1" applyAlignment="1">
      <alignment horizontal="center" vertical="center"/>
    </xf>
    <xf numFmtId="0" fontId="2" fillId="0" borderId="0" xfId="1" applyFont="1"/>
    <xf numFmtId="0" fontId="2" fillId="0" borderId="0" xfId="1" applyNumberFormat="1" applyFont="1" applyAlignment="1">
      <alignment horizontal="center" vertical="center"/>
    </xf>
    <xf numFmtId="0" fontId="10" fillId="0" borderId="0" xfId="0" applyFont="1" applyFill="1"/>
    <xf numFmtId="0" fontId="2" fillId="0" borderId="1" xfId="4" applyFont="1" applyFill="1" applyBorder="1" applyAlignment="1">
      <alignment horizontal="center" vertical="center" wrapText="1"/>
    </xf>
    <xf numFmtId="0" fontId="2" fillId="0" borderId="1" xfId="4" applyFont="1" applyFill="1" applyBorder="1" applyAlignment="1">
      <alignment horizontal="left" vertical="center" wrapText="1"/>
    </xf>
    <xf numFmtId="0" fontId="2" fillId="0" borderId="1" xfId="3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wrapText="1"/>
    </xf>
    <xf numFmtId="0" fontId="10" fillId="0" borderId="1" xfId="0" applyFont="1" applyBorder="1" applyAlignment="1">
      <alignment horizontal="center"/>
    </xf>
    <xf numFmtId="0" fontId="10" fillId="0" borderId="5" xfId="0" applyFont="1" applyBorder="1" applyAlignment="1"/>
    <xf numFmtId="0" fontId="10" fillId="0" borderId="0" xfId="0" applyFont="1" applyAlignme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wrapText="1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left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0" borderId="0" xfId="1" applyFont="1" applyFill="1" applyAlignment="1">
      <alignment horizontal="left" vertical="center" wrapText="1"/>
    </xf>
    <xf numFmtId="0" fontId="6" fillId="3" borderId="2" xfId="4" applyFont="1" applyFill="1" applyBorder="1" applyAlignment="1">
      <alignment horizontal="left" vertical="center" wrapText="1"/>
    </xf>
    <xf numFmtId="0" fontId="6" fillId="3" borderId="3" xfId="4" applyFont="1" applyFill="1" applyBorder="1" applyAlignment="1">
      <alignment horizontal="left" vertical="center" wrapText="1"/>
    </xf>
    <xf numFmtId="0" fontId="6" fillId="3" borderId="4" xfId="4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43" fontId="8" fillId="5" borderId="2" xfId="3" applyFont="1" applyFill="1" applyBorder="1" applyAlignment="1">
      <alignment horizontal="left" vertical="center" wrapText="1"/>
    </xf>
    <xf numFmtId="43" fontId="8" fillId="5" borderId="3" xfId="3" applyFont="1" applyFill="1" applyBorder="1" applyAlignment="1">
      <alignment horizontal="left" vertical="center" wrapText="1"/>
    </xf>
    <xf numFmtId="43" fontId="8" fillId="5" borderId="4" xfId="3" applyFont="1" applyFill="1" applyBorder="1" applyAlignment="1">
      <alignment horizontal="left" vertical="center" wrapText="1"/>
    </xf>
    <xf numFmtId="0" fontId="6" fillId="3" borderId="1" xfId="4" applyFont="1" applyFill="1" applyBorder="1" applyAlignment="1">
      <alignment horizontal="left" vertical="center" wrapText="1"/>
    </xf>
    <xf numFmtId="43" fontId="6" fillId="3" borderId="1" xfId="3" applyFont="1" applyFill="1" applyBorder="1" applyAlignment="1">
      <alignment horizontal="left" vertical="center" wrapText="1"/>
    </xf>
    <xf numFmtId="43" fontId="8" fillId="3" borderId="1" xfId="3" applyFont="1" applyFill="1" applyBorder="1" applyAlignment="1">
      <alignment horizontal="left" vertical="center" wrapText="1"/>
    </xf>
    <xf numFmtId="0" fontId="2" fillId="4" borderId="2" xfId="4" applyFont="1" applyFill="1" applyBorder="1" applyAlignment="1">
      <alignment horizontal="center" vertical="center" wrapText="1"/>
    </xf>
    <xf numFmtId="0" fontId="2" fillId="4" borderId="3" xfId="4" applyFont="1" applyFill="1" applyBorder="1" applyAlignment="1">
      <alignment horizontal="center" vertical="center" wrapText="1"/>
    </xf>
    <xf numFmtId="0" fontId="2" fillId="4" borderId="4" xfId="4" applyFont="1" applyFill="1" applyBorder="1" applyAlignment="1">
      <alignment horizontal="center" vertical="center" wrapText="1"/>
    </xf>
  </cellXfs>
  <cellStyles count="6">
    <cellStyle name="Dziesiętny 2" xfId="3"/>
    <cellStyle name="Dziesiętny 3" xfId="2"/>
    <cellStyle name="Normalny" xfId="0" builtinId="0"/>
    <cellStyle name="Normalny 2" xfId="4"/>
    <cellStyle name="Normalny 3" xfId="5"/>
    <cellStyle name="Normalny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65"/>
  <sheetViews>
    <sheetView tabSelected="1" topLeftCell="A27" zoomScale="85" zoomScaleNormal="85" workbookViewId="0">
      <selection activeCell="F34" sqref="F34"/>
    </sheetView>
  </sheetViews>
  <sheetFormatPr defaultColWidth="9.140625" defaultRowHeight="15"/>
  <cols>
    <col min="1" max="1" width="6" style="24" customWidth="1"/>
    <col min="2" max="2" width="8.85546875" style="38"/>
    <col min="3" max="3" width="14.7109375" style="39" customWidth="1"/>
    <col min="4" max="4" width="56.7109375" style="40" customWidth="1"/>
    <col min="5" max="5" width="11.42578125" style="38" customWidth="1"/>
    <col min="6" max="6" width="12.42578125" style="19" customWidth="1"/>
    <col min="7" max="7" width="11.28515625" style="24" customWidth="1"/>
    <col min="8" max="8" width="13" style="24" customWidth="1"/>
    <col min="9" max="9" width="34.28515625" style="24" customWidth="1"/>
    <col min="10" max="16384" width="9.140625" style="24"/>
  </cols>
  <sheetData>
    <row r="2" spans="2:10" ht="18">
      <c r="B2" s="1" t="s">
        <v>0</v>
      </c>
      <c r="C2" s="25"/>
      <c r="D2" s="26"/>
      <c r="E2" s="27"/>
      <c r="F2" s="17"/>
      <c r="G2" s="28"/>
      <c r="H2" s="28"/>
    </row>
    <row r="3" spans="2:10" ht="15.75">
      <c r="B3" s="12"/>
      <c r="C3" s="2"/>
      <c r="D3" s="2"/>
      <c r="E3" s="12"/>
      <c r="F3" s="15"/>
      <c r="G3" s="2"/>
      <c r="H3" s="2"/>
    </row>
    <row r="4" spans="2:10" ht="15.75">
      <c r="B4" s="47" t="s">
        <v>27</v>
      </c>
      <c r="C4" s="47"/>
      <c r="D4" s="47"/>
      <c r="E4" s="47"/>
      <c r="F4" s="47"/>
      <c r="G4" s="47"/>
      <c r="H4" s="47"/>
    </row>
    <row r="5" spans="2:10">
      <c r="B5" s="29"/>
      <c r="C5" s="20"/>
      <c r="D5" s="10"/>
      <c r="E5" s="11"/>
      <c r="F5" s="16"/>
      <c r="G5" s="3"/>
      <c r="H5" s="28"/>
    </row>
    <row r="6" spans="2:10" ht="45">
      <c r="B6" s="4" t="s">
        <v>1</v>
      </c>
      <c r="C6" s="5" t="s">
        <v>2</v>
      </c>
      <c r="D6" s="6" t="s">
        <v>3</v>
      </c>
      <c r="E6" s="4" t="s">
        <v>4</v>
      </c>
      <c r="F6" s="7" t="s">
        <v>5</v>
      </c>
      <c r="G6" s="7" t="s">
        <v>6</v>
      </c>
      <c r="H6" s="8" t="s">
        <v>7</v>
      </c>
    </row>
    <row r="7" spans="2:10" s="30" customFormat="1" ht="14.45" customHeight="1">
      <c r="B7" s="52" t="s">
        <v>28</v>
      </c>
      <c r="C7" s="53"/>
      <c r="D7" s="53"/>
      <c r="E7" s="53"/>
      <c r="F7" s="53"/>
      <c r="G7" s="53"/>
      <c r="H7" s="54"/>
      <c r="I7" s="14"/>
      <c r="J7" s="14"/>
    </row>
    <row r="8" spans="2:10">
      <c r="B8" s="48" t="s">
        <v>13</v>
      </c>
      <c r="C8" s="49"/>
      <c r="D8" s="49"/>
      <c r="E8" s="49"/>
      <c r="F8" s="49"/>
      <c r="G8" s="49"/>
      <c r="H8" s="50"/>
    </row>
    <row r="9" spans="2:10">
      <c r="B9" s="41">
        <v>1</v>
      </c>
      <c r="C9" s="31" t="s">
        <v>14</v>
      </c>
      <c r="D9" s="32" t="s">
        <v>15</v>
      </c>
      <c r="E9" s="51" t="s">
        <v>12</v>
      </c>
      <c r="F9" s="51"/>
      <c r="G9" s="22"/>
      <c r="H9" s="22"/>
    </row>
    <row r="10" spans="2:10">
      <c r="B10" s="41">
        <v>2</v>
      </c>
      <c r="C10" s="31" t="s">
        <v>16</v>
      </c>
      <c r="D10" s="32" t="s">
        <v>36</v>
      </c>
      <c r="E10" s="51" t="s">
        <v>12</v>
      </c>
      <c r="F10" s="51"/>
      <c r="G10" s="22"/>
      <c r="H10" s="22"/>
    </row>
    <row r="11" spans="2:10">
      <c r="B11" s="41">
        <v>3</v>
      </c>
      <c r="C11" s="31" t="s">
        <v>14</v>
      </c>
      <c r="D11" s="32" t="s">
        <v>17</v>
      </c>
      <c r="E11" s="51" t="s">
        <v>12</v>
      </c>
      <c r="F11" s="51"/>
      <c r="G11" s="22"/>
      <c r="H11" s="22"/>
    </row>
    <row r="12" spans="2:10">
      <c r="B12" s="41">
        <v>4</v>
      </c>
      <c r="C12" s="31" t="s">
        <v>14</v>
      </c>
      <c r="D12" s="32" t="s">
        <v>18</v>
      </c>
      <c r="E12" s="51" t="s">
        <v>12</v>
      </c>
      <c r="F12" s="51"/>
      <c r="G12" s="22"/>
      <c r="H12" s="22"/>
    </row>
    <row r="13" spans="2:10">
      <c r="B13" s="41">
        <v>5</v>
      </c>
      <c r="C13" s="31" t="s">
        <v>14</v>
      </c>
      <c r="D13" s="32" t="s">
        <v>19</v>
      </c>
      <c r="E13" s="51" t="s">
        <v>12</v>
      </c>
      <c r="F13" s="51"/>
      <c r="G13" s="22"/>
      <c r="H13" s="22"/>
    </row>
    <row r="14" spans="2:10">
      <c r="B14" s="41">
        <v>6</v>
      </c>
      <c r="C14" s="31" t="s">
        <v>14</v>
      </c>
      <c r="D14" s="32" t="s">
        <v>20</v>
      </c>
      <c r="E14" s="51" t="s">
        <v>12</v>
      </c>
      <c r="F14" s="51"/>
      <c r="G14" s="22"/>
      <c r="H14" s="22"/>
    </row>
    <row r="15" spans="2:10">
      <c r="B15" s="41">
        <v>7</v>
      </c>
      <c r="C15" s="31" t="s">
        <v>14</v>
      </c>
      <c r="D15" s="32" t="s">
        <v>21</v>
      </c>
      <c r="E15" s="51" t="s">
        <v>12</v>
      </c>
      <c r="F15" s="51"/>
      <c r="G15" s="22"/>
      <c r="H15" s="22"/>
    </row>
    <row r="16" spans="2:10">
      <c r="B16" s="41">
        <v>8</v>
      </c>
      <c r="C16" s="31" t="s">
        <v>14</v>
      </c>
      <c r="D16" s="32" t="s">
        <v>22</v>
      </c>
      <c r="E16" s="51" t="s">
        <v>12</v>
      </c>
      <c r="F16" s="51"/>
      <c r="G16" s="22"/>
      <c r="H16" s="22"/>
    </row>
    <row r="17" spans="2:9">
      <c r="B17" s="57" t="s">
        <v>29</v>
      </c>
      <c r="C17" s="57"/>
      <c r="D17" s="57"/>
      <c r="E17" s="57"/>
      <c r="F17" s="57"/>
      <c r="G17" s="57"/>
      <c r="H17" s="57"/>
    </row>
    <row r="18" spans="2:9" ht="74.45" customHeight="1">
      <c r="B18" s="58" t="s">
        <v>55</v>
      </c>
      <c r="C18" s="59"/>
      <c r="D18" s="59"/>
      <c r="E18" s="59"/>
      <c r="F18" s="59"/>
      <c r="G18" s="59"/>
      <c r="H18" s="60"/>
    </row>
    <row r="19" spans="2:9">
      <c r="B19" s="57" t="s">
        <v>47</v>
      </c>
      <c r="C19" s="57"/>
      <c r="D19" s="57"/>
      <c r="E19" s="57"/>
      <c r="F19" s="57"/>
      <c r="G19" s="57"/>
      <c r="H19" s="57"/>
    </row>
    <row r="20" spans="2:9" ht="30">
      <c r="B20" s="41">
        <v>9</v>
      </c>
      <c r="C20" s="33" t="s">
        <v>23</v>
      </c>
      <c r="D20" s="21" t="s">
        <v>42</v>
      </c>
      <c r="E20" s="41" t="s">
        <v>10</v>
      </c>
      <c r="F20" s="18">
        <v>1666</v>
      </c>
      <c r="G20" s="22"/>
      <c r="H20" s="22"/>
    </row>
    <row r="21" spans="2:9" ht="30">
      <c r="B21" s="41">
        <v>10</v>
      </c>
      <c r="C21" s="33" t="s">
        <v>23</v>
      </c>
      <c r="D21" s="21" t="s">
        <v>57</v>
      </c>
      <c r="E21" s="41" t="s">
        <v>10</v>
      </c>
      <c r="F21" s="18">
        <v>965</v>
      </c>
      <c r="G21" s="22"/>
      <c r="H21" s="22"/>
    </row>
    <row r="22" spans="2:9">
      <c r="B22" s="57" t="s">
        <v>31</v>
      </c>
      <c r="C22" s="57"/>
      <c r="D22" s="57"/>
      <c r="E22" s="57"/>
      <c r="F22" s="57"/>
      <c r="G22" s="57"/>
      <c r="H22" s="57"/>
    </row>
    <row r="23" spans="2:9" ht="75">
      <c r="B23" s="41">
        <v>11</v>
      </c>
      <c r="C23" s="9" t="s">
        <v>51</v>
      </c>
      <c r="D23" s="21" t="s">
        <v>66</v>
      </c>
      <c r="E23" s="41" t="s">
        <v>8</v>
      </c>
      <c r="F23" s="18">
        <v>962.5</v>
      </c>
      <c r="G23" s="22"/>
      <c r="H23" s="22"/>
      <c r="I23" s="23"/>
    </row>
    <row r="24" spans="2:9" ht="30">
      <c r="B24" s="41">
        <v>12</v>
      </c>
      <c r="C24" s="9" t="s">
        <v>51</v>
      </c>
      <c r="D24" s="21" t="s">
        <v>58</v>
      </c>
      <c r="E24" s="41" t="s">
        <v>9</v>
      </c>
      <c r="F24" s="18">
        <v>42</v>
      </c>
      <c r="G24" s="22"/>
      <c r="H24" s="22"/>
      <c r="I24" s="23"/>
    </row>
    <row r="25" spans="2:9" ht="30">
      <c r="B25" s="41">
        <v>13</v>
      </c>
      <c r="C25" s="9" t="s">
        <v>51</v>
      </c>
      <c r="D25" s="21" t="s">
        <v>59</v>
      </c>
      <c r="E25" s="41" t="s">
        <v>9</v>
      </c>
      <c r="F25" s="18">
        <v>2</v>
      </c>
      <c r="G25" s="22"/>
      <c r="H25" s="22"/>
      <c r="I25" s="23"/>
    </row>
    <row r="26" spans="2:9" ht="30">
      <c r="B26" s="41">
        <v>14</v>
      </c>
      <c r="C26" s="9" t="s">
        <v>51</v>
      </c>
      <c r="D26" s="21" t="s">
        <v>60</v>
      </c>
      <c r="E26" s="41" t="s">
        <v>9</v>
      </c>
      <c r="F26" s="18">
        <v>1</v>
      </c>
      <c r="G26" s="22"/>
      <c r="H26" s="22"/>
      <c r="I26" s="23"/>
    </row>
    <row r="27" spans="2:9">
      <c r="B27" s="57" t="s">
        <v>46</v>
      </c>
      <c r="C27" s="57"/>
      <c r="D27" s="57"/>
      <c r="E27" s="57"/>
      <c r="F27" s="57"/>
      <c r="G27" s="57"/>
      <c r="H27" s="57"/>
      <c r="I27" s="23"/>
    </row>
    <row r="28" spans="2:9" ht="75">
      <c r="B28" s="41">
        <v>15</v>
      </c>
      <c r="C28" s="9" t="s">
        <v>51</v>
      </c>
      <c r="D28" s="21" t="s">
        <v>67</v>
      </c>
      <c r="E28" s="41" t="s">
        <v>8</v>
      </c>
      <c r="F28" s="18">
        <f>115.5+9</f>
        <v>124.5</v>
      </c>
      <c r="G28" s="22"/>
      <c r="H28" s="22"/>
      <c r="I28" s="23"/>
    </row>
    <row r="29" spans="2:9" ht="30">
      <c r="B29" s="41">
        <v>16</v>
      </c>
      <c r="C29" s="9" t="s">
        <v>51</v>
      </c>
      <c r="D29" s="21" t="s">
        <v>61</v>
      </c>
      <c r="E29" s="41" t="s">
        <v>11</v>
      </c>
      <c r="F29" s="18">
        <v>11</v>
      </c>
      <c r="G29" s="22"/>
      <c r="H29" s="22"/>
      <c r="I29" s="42"/>
    </row>
    <row r="30" spans="2:9">
      <c r="B30" s="56" t="s">
        <v>41</v>
      </c>
      <c r="C30" s="56"/>
      <c r="D30" s="56"/>
      <c r="E30" s="56"/>
      <c r="F30" s="56"/>
      <c r="G30" s="56"/>
      <c r="H30" s="56"/>
      <c r="I30" s="23"/>
    </row>
    <row r="31" spans="2:9">
      <c r="B31" s="41">
        <v>17</v>
      </c>
      <c r="C31" s="9" t="s">
        <v>26</v>
      </c>
      <c r="D31" s="21" t="s">
        <v>39</v>
      </c>
      <c r="E31" s="41" t="s">
        <v>38</v>
      </c>
      <c r="F31" s="18">
        <v>1038.7</v>
      </c>
      <c r="G31" s="13"/>
      <c r="H31" s="13"/>
      <c r="I31" s="23"/>
    </row>
    <row r="32" spans="2:9" ht="30">
      <c r="B32" s="41">
        <f>B31+1</f>
        <v>18</v>
      </c>
      <c r="C32" s="9" t="s">
        <v>25</v>
      </c>
      <c r="D32" s="21" t="s">
        <v>63</v>
      </c>
      <c r="E32" s="41" t="s">
        <v>10</v>
      </c>
      <c r="F32" s="18">
        <v>1700</v>
      </c>
      <c r="G32" s="22"/>
      <c r="H32" s="22"/>
      <c r="I32" s="44"/>
    </row>
    <row r="33" spans="2:9" ht="30">
      <c r="B33" s="41">
        <f t="shared" ref="B33:B37" si="0">B32+1</f>
        <v>19</v>
      </c>
      <c r="C33" s="9" t="s">
        <v>25</v>
      </c>
      <c r="D33" s="21" t="s">
        <v>64</v>
      </c>
      <c r="E33" s="41" t="s">
        <v>10</v>
      </c>
      <c r="F33" s="18">
        <v>1700</v>
      </c>
      <c r="G33" s="22"/>
      <c r="H33" s="22"/>
      <c r="I33" s="44"/>
    </row>
    <row r="34" spans="2:9" ht="30">
      <c r="B34" s="46">
        <f>B33+1</f>
        <v>20</v>
      </c>
      <c r="C34" s="9" t="s">
        <v>25</v>
      </c>
      <c r="D34" s="21" t="s">
        <v>81</v>
      </c>
      <c r="E34" s="46" t="s">
        <v>10</v>
      </c>
      <c r="F34" s="18">
        <v>600</v>
      </c>
      <c r="G34" s="22"/>
      <c r="H34" s="22"/>
      <c r="I34" s="44"/>
    </row>
    <row r="35" spans="2:9" ht="30">
      <c r="B35" s="46">
        <f t="shared" si="0"/>
        <v>21</v>
      </c>
      <c r="C35" s="9" t="s">
        <v>25</v>
      </c>
      <c r="D35" s="21" t="s">
        <v>82</v>
      </c>
      <c r="E35" s="46" t="s">
        <v>10</v>
      </c>
      <c r="F35" s="18">
        <v>600</v>
      </c>
      <c r="G35" s="22"/>
      <c r="H35" s="22"/>
      <c r="I35" s="44"/>
    </row>
    <row r="36" spans="2:9" ht="30">
      <c r="B36" s="41">
        <v>22</v>
      </c>
      <c r="C36" s="9" t="s">
        <v>25</v>
      </c>
      <c r="D36" s="21" t="s">
        <v>79</v>
      </c>
      <c r="E36" s="41" t="s">
        <v>10</v>
      </c>
      <c r="F36" s="18">
        <v>1406</v>
      </c>
      <c r="G36" s="22"/>
      <c r="H36" s="22"/>
      <c r="I36" s="44"/>
    </row>
    <row r="37" spans="2:9" ht="30">
      <c r="B37" s="41">
        <v>23</v>
      </c>
      <c r="C37" s="9" t="s">
        <v>25</v>
      </c>
      <c r="D37" s="21" t="s">
        <v>80</v>
      </c>
      <c r="E37" s="41" t="s">
        <v>10</v>
      </c>
      <c r="F37" s="18">
        <v>1406</v>
      </c>
      <c r="G37" s="22"/>
      <c r="H37" s="22"/>
      <c r="I37" s="44"/>
    </row>
    <row r="38" spans="2:9">
      <c r="B38" s="45">
        <v>24</v>
      </c>
      <c r="C38" s="9" t="s">
        <v>25</v>
      </c>
      <c r="D38" s="21" t="s">
        <v>78</v>
      </c>
      <c r="E38" s="45" t="s">
        <v>10</v>
      </c>
      <c r="F38" s="18">
        <v>10</v>
      </c>
      <c r="G38" s="22"/>
      <c r="H38" s="22"/>
      <c r="I38" s="44"/>
    </row>
    <row r="39" spans="2:9" ht="30">
      <c r="B39" s="41">
        <v>25</v>
      </c>
      <c r="C39" s="9" t="s">
        <v>25</v>
      </c>
      <c r="D39" s="21" t="s">
        <v>40</v>
      </c>
      <c r="E39" s="41" t="s">
        <v>10</v>
      </c>
      <c r="F39" s="18">
        <v>968</v>
      </c>
      <c r="G39" s="22"/>
      <c r="H39" s="22"/>
      <c r="I39" s="44"/>
    </row>
    <row r="40" spans="2:9">
      <c r="B40" s="57" t="s">
        <v>30</v>
      </c>
      <c r="C40" s="57"/>
      <c r="D40" s="57"/>
      <c r="E40" s="57"/>
      <c r="F40" s="57"/>
      <c r="G40" s="57"/>
      <c r="H40" s="57"/>
      <c r="I40" s="23"/>
    </row>
    <row r="41" spans="2:9" ht="90.6" customHeight="1">
      <c r="B41" s="58" t="s">
        <v>56</v>
      </c>
      <c r="C41" s="59"/>
      <c r="D41" s="59"/>
      <c r="E41" s="59"/>
      <c r="F41" s="59"/>
      <c r="G41" s="59"/>
      <c r="H41" s="60"/>
    </row>
    <row r="42" spans="2:9">
      <c r="B42" s="57" t="s">
        <v>68</v>
      </c>
      <c r="C42" s="57"/>
      <c r="D42" s="57"/>
      <c r="E42" s="57"/>
      <c r="F42" s="57"/>
      <c r="G42" s="57"/>
      <c r="H42" s="57"/>
    </row>
    <row r="43" spans="2:9" ht="75">
      <c r="B43" s="41">
        <v>26</v>
      </c>
      <c r="C43" s="41" t="s">
        <v>51</v>
      </c>
      <c r="D43" s="34" t="s">
        <v>69</v>
      </c>
      <c r="E43" s="41" t="s">
        <v>8</v>
      </c>
      <c r="F43" s="18">
        <v>584.79999999999995</v>
      </c>
      <c r="G43" s="22"/>
      <c r="H43" s="22"/>
    </row>
    <row r="44" spans="2:9" ht="75">
      <c r="B44" s="41">
        <f>B43+1</f>
        <v>27</v>
      </c>
      <c r="C44" s="41" t="s">
        <v>51</v>
      </c>
      <c r="D44" s="34" t="s">
        <v>70</v>
      </c>
      <c r="E44" s="41" t="s">
        <v>8</v>
      </c>
      <c r="F44" s="18">
        <v>113.4</v>
      </c>
      <c r="G44" s="22"/>
      <c r="H44" s="22"/>
    </row>
    <row r="45" spans="2:9" ht="75">
      <c r="B45" s="41">
        <f t="shared" ref="B45" si="1">B44+1</f>
        <v>28</v>
      </c>
      <c r="C45" s="41" t="s">
        <v>51</v>
      </c>
      <c r="D45" s="34" t="s">
        <v>71</v>
      </c>
      <c r="E45" s="41" t="s">
        <v>8</v>
      </c>
      <c r="F45" s="18">
        <v>71.8</v>
      </c>
      <c r="G45" s="22"/>
      <c r="H45" s="22"/>
    </row>
    <row r="46" spans="2:9" ht="30">
      <c r="B46" s="41">
        <v>29</v>
      </c>
      <c r="C46" s="43" t="s">
        <v>24</v>
      </c>
      <c r="D46" s="34" t="s">
        <v>62</v>
      </c>
      <c r="E46" s="41" t="s">
        <v>8</v>
      </c>
      <c r="F46" s="18">
        <v>55</v>
      </c>
      <c r="G46" s="22"/>
      <c r="H46" s="22"/>
    </row>
    <row r="47" spans="2:9" ht="30">
      <c r="B47" s="41">
        <v>30</v>
      </c>
      <c r="C47" s="41" t="s">
        <v>24</v>
      </c>
      <c r="D47" s="21" t="s">
        <v>75</v>
      </c>
      <c r="E47" s="41" t="s">
        <v>9</v>
      </c>
      <c r="F47" s="18">
        <v>3</v>
      </c>
      <c r="G47" s="22"/>
      <c r="H47" s="22"/>
    </row>
    <row r="48" spans="2:9" ht="30">
      <c r="B48" s="41">
        <f>B47+1</f>
        <v>31</v>
      </c>
      <c r="C48" s="41" t="s">
        <v>24</v>
      </c>
      <c r="D48" s="21" t="s">
        <v>76</v>
      </c>
      <c r="E48" s="41" t="s">
        <v>9</v>
      </c>
      <c r="F48" s="18">
        <v>6</v>
      </c>
      <c r="G48" s="22"/>
      <c r="H48" s="22"/>
    </row>
    <row r="49" spans="2:17">
      <c r="B49" s="56" t="s">
        <v>48</v>
      </c>
      <c r="C49" s="56"/>
      <c r="D49" s="56"/>
      <c r="E49" s="56"/>
      <c r="F49" s="56"/>
      <c r="G49" s="56"/>
      <c r="H49" s="56"/>
    </row>
    <row r="50" spans="2:17">
      <c r="B50" s="41">
        <v>32</v>
      </c>
      <c r="C50" s="41" t="s">
        <v>51</v>
      </c>
      <c r="D50" s="21" t="s">
        <v>45</v>
      </c>
      <c r="E50" s="41" t="s">
        <v>8</v>
      </c>
      <c r="F50" s="18">
        <v>60</v>
      </c>
      <c r="G50" s="22"/>
      <c r="H50" s="22"/>
    </row>
    <row r="51" spans="2:17" ht="30">
      <c r="B51" s="41">
        <f>B50+1</f>
        <v>33</v>
      </c>
      <c r="C51" s="41" t="s">
        <v>24</v>
      </c>
      <c r="D51" s="21" t="s">
        <v>77</v>
      </c>
      <c r="E51" s="41" t="s">
        <v>9</v>
      </c>
      <c r="F51" s="18">
        <v>11</v>
      </c>
      <c r="G51" s="22"/>
      <c r="H51" s="22"/>
    </row>
    <row r="52" spans="2:17" ht="30">
      <c r="B52" s="41">
        <f>B51+1</f>
        <v>34</v>
      </c>
      <c r="C52" s="41" t="s">
        <v>24</v>
      </c>
      <c r="D52" s="21" t="s">
        <v>52</v>
      </c>
      <c r="E52" s="41" t="s">
        <v>9</v>
      </c>
      <c r="F52" s="18">
        <v>1</v>
      </c>
      <c r="G52" s="22"/>
      <c r="H52" s="22"/>
    </row>
    <row r="53" spans="2:17">
      <c r="B53" s="52" t="s">
        <v>35</v>
      </c>
      <c r="C53" s="53"/>
      <c r="D53" s="53"/>
      <c r="E53" s="53"/>
      <c r="F53" s="53"/>
      <c r="G53" s="53"/>
      <c r="H53" s="54"/>
    </row>
    <row r="54" spans="2:17" s="30" customFormat="1">
      <c r="B54" s="55" t="s">
        <v>32</v>
      </c>
      <c r="C54" s="55"/>
      <c r="D54" s="55"/>
      <c r="E54" s="55"/>
      <c r="F54" s="55"/>
      <c r="G54" s="55"/>
      <c r="H54" s="55"/>
    </row>
    <row r="55" spans="2:17">
      <c r="B55" s="41">
        <v>35</v>
      </c>
      <c r="C55" s="31" t="s">
        <v>16</v>
      </c>
      <c r="D55" s="32" t="s">
        <v>43</v>
      </c>
      <c r="E55" s="35" t="s">
        <v>54</v>
      </c>
      <c r="F55" s="41">
        <v>14</v>
      </c>
      <c r="G55" s="22"/>
      <c r="H55" s="22"/>
      <c r="I55" s="36"/>
      <c r="J55" s="37"/>
      <c r="K55" s="37"/>
      <c r="L55" s="37"/>
      <c r="M55" s="37"/>
      <c r="N55" s="37"/>
      <c r="O55" s="37"/>
      <c r="P55" s="37"/>
      <c r="Q55" s="37"/>
    </row>
    <row r="56" spans="2:17">
      <c r="B56" s="57" t="s">
        <v>33</v>
      </c>
      <c r="C56" s="57"/>
      <c r="D56" s="57"/>
      <c r="E56" s="57"/>
      <c r="F56" s="57"/>
      <c r="G56" s="57"/>
      <c r="H56" s="57"/>
    </row>
    <row r="57" spans="2:17" ht="30">
      <c r="B57" s="41">
        <v>36</v>
      </c>
      <c r="C57" s="41" t="s">
        <v>51</v>
      </c>
      <c r="D57" s="21" t="s">
        <v>72</v>
      </c>
      <c r="E57" s="41" t="s">
        <v>8</v>
      </c>
      <c r="F57" s="18">
        <f>143.5-102</f>
        <v>41.5</v>
      </c>
      <c r="G57" s="22"/>
      <c r="H57" s="22"/>
    </row>
    <row r="58" spans="2:17">
      <c r="B58" s="41">
        <v>37</v>
      </c>
      <c r="C58" s="41" t="s">
        <v>51</v>
      </c>
      <c r="D58" s="21" t="s">
        <v>37</v>
      </c>
      <c r="E58" s="41" t="s">
        <v>11</v>
      </c>
      <c r="F58" s="18">
        <v>4</v>
      </c>
      <c r="G58" s="22"/>
      <c r="H58" s="22"/>
    </row>
    <row r="59" spans="2:17">
      <c r="B59" s="41">
        <v>38</v>
      </c>
      <c r="C59" s="9" t="s">
        <v>26</v>
      </c>
      <c r="D59" s="21" t="s">
        <v>49</v>
      </c>
      <c r="E59" s="41" t="s">
        <v>50</v>
      </c>
      <c r="F59" s="18">
        <v>13</v>
      </c>
      <c r="G59" s="22"/>
      <c r="H59" s="22"/>
    </row>
    <row r="60" spans="2:17">
      <c r="B60" s="57" t="s">
        <v>34</v>
      </c>
      <c r="C60" s="57"/>
      <c r="D60" s="57"/>
      <c r="E60" s="57"/>
      <c r="F60" s="57"/>
      <c r="G60" s="57"/>
      <c r="H60" s="57"/>
    </row>
    <row r="61" spans="2:17" ht="30">
      <c r="B61" s="41">
        <v>39</v>
      </c>
      <c r="C61" s="41" t="s">
        <v>51</v>
      </c>
      <c r="D61" s="21" t="s">
        <v>73</v>
      </c>
      <c r="E61" s="41" t="s">
        <v>8</v>
      </c>
      <c r="F61" s="18">
        <f>153.5-102</f>
        <v>51.5</v>
      </c>
      <c r="G61" s="22"/>
      <c r="H61" s="22"/>
    </row>
    <row r="62" spans="2:17">
      <c r="B62" s="41">
        <v>40</v>
      </c>
      <c r="C62" s="43" t="s">
        <v>24</v>
      </c>
      <c r="D62" s="21" t="s">
        <v>65</v>
      </c>
      <c r="E62" s="41" t="s">
        <v>11</v>
      </c>
      <c r="F62" s="18">
        <v>12</v>
      </c>
      <c r="G62" s="22"/>
      <c r="H62" s="22"/>
    </row>
    <row r="63" spans="2:17" ht="30">
      <c r="B63" s="41">
        <v>41</v>
      </c>
      <c r="C63" s="41" t="s">
        <v>51</v>
      </c>
      <c r="D63" s="21" t="s">
        <v>53</v>
      </c>
      <c r="E63" s="41" t="s">
        <v>9</v>
      </c>
      <c r="F63" s="18">
        <v>2</v>
      </c>
      <c r="G63" s="22"/>
      <c r="H63" s="22"/>
    </row>
    <row r="64" spans="2:17">
      <c r="B64" s="57" t="s">
        <v>44</v>
      </c>
      <c r="C64" s="57"/>
      <c r="D64" s="57"/>
      <c r="E64" s="57"/>
      <c r="F64" s="57"/>
      <c r="G64" s="57"/>
      <c r="H64" s="57"/>
    </row>
    <row r="65" spans="2:8" ht="42" customHeight="1">
      <c r="B65" s="41">
        <v>42</v>
      </c>
      <c r="C65" s="41" t="s">
        <v>51</v>
      </c>
      <c r="D65" s="21" t="s">
        <v>74</v>
      </c>
      <c r="E65" s="41" t="s">
        <v>8</v>
      </c>
      <c r="F65" s="18">
        <v>102</v>
      </c>
      <c r="G65" s="22"/>
      <c r="H65" s="22"/>
    </row>
  </sheetData>
  <mergeCells count="26">
    <mergeCell ref="E12:F12"/>
    <mergeCell ref="E13:F13"/>
    <mergeCell ref="E14:F14"/>
    <mergeCell ref="E15:F15"/>
    <mergeCell ref="E16:F16"/>
    <mergeCell ref="B41:H41"/>
    <mergeCell ref="B18:H18"/>
    <mergeCell ref="B42:H42"/>
    <mergeCell ref="B27:H27"/>
    <mergeCell ref="B17:H17"/>
    <mergeCell ref="B19:H19"/>
    <mergeCell ref="B22:H22"/>
    <mergeCell ref="B30:H30"/>
    <mergeCell ref="B40:H40"/>
    <mergeCell ref="B53:H53"/>
    <mergeCell ref="B54:H54"/>
    <mergeCell ref="B49:H49"/>
    <mergeCell ref="B64:H64"/>
    <mergeCell ref="B56:H56"/>
    <mergeCell ref="B60:H60"/>
    <mergeCell ref="B4:H4"/>
    <mergeCell ref="B8:H8"/>
    <mergeCell ref="E9:F9"/>
    <mergeCell ref="E10:F10"/>
    <mergeCell ref="E11:F11"/>
    <mergeCell ref="B7:H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Przedmiar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TOmEK</dc:creator>
  <cp:lastModifiedBy>Agnieszka Klis</cp:lastModifiedBy>
  <dcterms:created xsi:type="dcterms:W3CDTF">2018-09-20T11:51:04Z</dcterms:created>
  <dcterms:modified xsi:type="dcterms:W3CDTF">2018-11-16T08:27:28Z</dcterms:modified>
</cp:coreProperties>
</file>